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731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\\state.sd.local\M_Drive\PUC\WEB\Internet\commission\Dockets\electric\2024\EL24-012\"/>
    </mc:Choice>
  </mc:AlternateContent>
  <xr:revisionPtr revIDLastSave="0" documentId="8_{BD3BBEA6-7B5A-454C-AA03-DB8E2C43791F}" xr6:coauthVersionLast="47" xr6:coauthVersionMax="47" xr10:uidLastSave="{00000000-0000-0000-0000-000000000000}"/>
  <bookViews>
    <workbookView xWindow="3825" yWindow="5505" windowWidth="22230" windowHeight="15345" xr2:uid="{00000000-000D-0000-FFFF-FFFF00000000}"/>
  </bookViews>
  <sheets>
    <sheet name="2024 Proposed Budget" sheetId="1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E12" i="1" s="1"/>
  <c r="D3" i="1" l="1"/>
  <c r="D16" i="1" l="1"/>
  <c r="E16" i="1" s="1"/>
  <c r="D25" i="1" l="1"/>
  <c r="E25" i="1" s="1"/>
  <c r="D28" i="1"/>
  <c r="E28" i="1" s="1"/>
  <c r="D8" i="1" l="1"/>
  <c r="E8" i="1" s="1"/>
  <c r="D27" i="1" l="1"/>
  <c r="E27" i="1" s="1"/>
  <c r="D15" i="1" l="1"/>
  <c r="E15" i="1" s="1"/>
  <c r="D11" i="1"/>
  <c r="E11" i="1" s="1"/>
  <c r="D33" i="1"/>
  <c r="E33" i="1" s="1"/>
  <c r="D32" i="1"/>
  <c r="E32" i="1" s="1"/>
  <c r="D2" i="1" l="1"/>
  <c r="E2" i="1" s="1"/>
  <c r="E3" i="1"/>
  <c r="D4" i="1"/>
  <c r="E4" i="1" s="1"/>
  <c r="D5" i="1"/>
  <c r="E5" i="1" s="1"/>
  <c r="D6" i="1"/>
  <c r="E6" i="1" s="1"/>
  <c r="D7" i="1"/>
  <c r="E7" i="1" s="1"/>
  <c r="D9" i="1"/>
  <c r="E9" i="1" s="1"/>
  <c r="D10" i="1"/>
  <c r="E10" i="1" s="1"/>
  <c r="D13" i="1"/>
  <c r="E13" i="1" s="1"/>
  <c r="D14" i="1"/>
  <c r="E14" i="1" s="1"/>
  <c r="D17" i="1"/>
  <c r="E17" i="1" s="1"/>
  <c r="D18" i="1"/>
  <c r="E18" i="1" s="1"/>
  <c r="D19" i="1"/>
  <c r="E19" i="1" s="1"/>
  <c r="D20" i="1"/>
  <c r="E20" i="1" s="1"/>
  <c r="D21" i="1"/>
  <c r="E21" i="1" s="1"/>
  <c r="D22" i="1"/>
  <c r="E22" i="1" s="1"/>
  <c r="D23" i="1"/>
  <c r="E23" i="1" s="1"/>
  <c r="D24" i="1"/>
  <c r="E24" i="1" s="1"/>
  <c r="D26" i="1"/>
  <c r="D29" i="1"/>
  <c r="E29" i="1" s="1"/>
  <c r="D30" i="1"/>
  <c r="E30" i="1" s="1"/>
  <c r="D31" i="1"/>
  <c r="E31" i="1" s="1"/>
  <c r="D34" i="1"/>
  <c r="E34" i="1" s="1"/>
  <c r="B35" i="1"/>
  <c r="E26" i="1" l="1"/>
  <c r="E35" i="1" s="1"/>
  <c r="D35" i="1"/>
</calcChain>
</file>

<file path=xl/sharedStrings.xml><?xml version="1.0" encoding="utf-8"?>
<sst xmlns="http://schemas.openxmlformats.org/spreadsheetml/2006/main" count="41" uniqueCount="41">
  <si>
    <t>Category</t>
  </si>
  <si>
    <t>Staffing</t>
  </si>
  <si>
    <t>Advantage SD marketing</t>
  </si>
  <si>
    <t>Parkston Commercial Club</t>
  </si>
  <si>
    <t xml:space="preserve">Parkston Area Development </t>
  </si>
  <si>
    <t>Dakota Heartland Development Assn.</t>
  </si>
  <si>
    <t>Mitchell Area Development Corp</t>
  </si>
  <si>
    <t>SD Chamber of Commerce &amp; Industry</t>
  </si>
  <si>
    <t>Mitchell Area Chamber of Commerce</t>
  </si>
  <si>
    <t>TOTAL**</t>
  </si>
  <si>
    <t>Greater Huron Development Corp.</t>
  </si>
  <si>
    <t>Scotland Chamber of Commerce</t>
  </si>
  <si>
    <t>Abedeen Chamber of Commerce</t>
  </si>
  <si>
    <t>Electric Allocation</t>
  </si>
  <si>
    <t>Chamberlain-Oacoma Area Chamber</t>
  </si>
  <si>
    <t>Wagner Chamber of Commerce</t>
  </si>
  <si>
    <t>Platte Area Chamber of Commerce</t>
  </si>
  <si>
    <t>Kimball Chamber of Commerce</t>
  </si>
  <si>
    <t>Avon Chamber of Commerce</t>
  </si>
  <si>
    <t>Corsica Area Commercial Club</t>
  </si>
  <si>
    <t>Springfield Chamber of Commerce</t>
  </si>
  <si>
    <t>Armour Community Economic Dev. Club</t>
  </si>
  <si>
    <t>Lake Francis Case Development Corp.</t>
  </si>
  <si>
    <t>Webster Area Development Corporation</t>
  </si>
  <si>
    <t>Huron Chamber and Visitors Bureau</t>
  </si>
  <si>
    <t>Deuel Area Development Corporation</t>
  </si>
  <si>
    <r>
      <rPr>
        <vertAlign val="superscript"/>
        <sz val="9"/>
        <color theme="1"/>
        <rFont val="Calibri"/>
        <family val="2"/>
        <scheme val="minor"/>
      </rPr>
      <t>A</t>
    </r>
    <r>
      <rPr>
        <sz val="9"/>
        <color theme="1"/>
        <rFont val="Calibri"/>
        <family val="2"/>
        <scheme val="minor"/>
      </rPr>
      <t>EL14-106 established a cost share between the customers and company at 50/50 on an annual program of $70,000 in expenses, capping the revenue requirement at $35,000 total.</t>
    </r>
  </si>
  <si>
    <r>
      <t>Customer Share without $35,000 cap</t>
    </r>
    <r>
      <rPr>
        <b/>
        <vertAlign val="superscript"/>
        <sz val="10"/>
        <color theme="1"/>
        <rFont val="Calibri"/>
        <family val="2"/>
        <scheme val="minor"/>
      </rPr>
      <t>A</t>
    </r>
  </si>
  <si>
    <t>SD Chamber Econ. Dev. Seminar Sponsorship</t>
  </si>
  <si>
    <t>Clark Area Chamber of Commerce</t>
  </si>
  <si>
    <t>SD Chamber &amp; Econ Development Council</t>
  </si>
  <si>
    <t>Kimball Economic Development Corp.</t>
  </si>
  <si>
    <t>Webster Chamber of Commerce</t>
  </si>
  <si>
    <t>Freeman Economic Development Corporation</t>
  </si>
  <si>
    <t>2024 Total Budget</t>
  </si>
  <si>
    <t>2024 Adjusted Budget</t>
  </si>
  <si>
    <t xml:space="preserve">SD Economic Development Professionals Assn. </t>
  </si>
  <si>
    <t>Aberdeen Development  Corporation</t>
  </si>
  <si>
    <r>
      <rPr>
        <vertAlign val="superscript"/>
        <sz val="9"/>
        <color theme="1"/>
        <rFont val="Calibri"/>
        <family val="2"/>
        <scheme val="minor"/>
      </rPr>
      <t xml:space="preserve">B </t>
    </r>
    <r>
      <rPr>
        <sz val="9"/>
        <color theme="1"/>
        <rFont val="Calibri"/>
        <family val="2"/>
        <scheme val="minor"/>
      </rPr>
      <t>GOED support is for the annual economic development conference and an all-inclusive sponsorship of the Governor’s Hunt.</t>
    </r>
  </si>
  <si>
    <r>
      <t>Governor’s Office of Economic Development</t>
    </r>
    <r>
      <rPr>
        <b/>
        <vertAlign val="superscript"/>
        <sz val="10"/>
        <color rgb="FF000000"/>
        <rFont val="Calibri"/>
        <family val="2"/>
        <scheme val="minor"/>
      </rPr>
      <t>B</t>
    </r>
  </si>
  <si>
    <t>Thrive Yankton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</si>
</sst>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6" formatCode="&quot;$&quot;#,##0_);[Red]\(&quot;$&quot;#,##0\)"/>
    <numFmt numFmtId="42" formatCode="_(&quot;$&quot;* #,##0_);_(&quot;$&quot;* \(#,##0\);_(&quot;$&quot;* &quot;-&quot;_);_(@_)"/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9"/>
      <color theme="1"/>
      <name val="Calibri"/>
      <family val="2"/>
      <scheme val="minor"/>
    </font>
    <font>
      <b/>
      <vertAlign val="superscript"/>
      <sz val="10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name val="Arial"/>
      <family val="2"/>
    </font>
    <font>
      <b/>
      <sz val="10"/>
      <name val="Calibri"/>
      <family val="2"/>
      <scheme val="minor"/>
    </font>
    <font>
      <sz val="9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  <font>
      <b/>
      <vertAlign val="superscript"/>
      <sz val="10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</cellStyleXfs>
  <cellXfs count="34">
    <xf numFmtId="0" fontId="0" fillId="0" borderId="0" xfId="0"/>
    <xf numFmtId="0" fontId="3" fillId="0" borderId="0" xfId="0" applyFont="1"/>
    <xf numFmtId="0" fontId="4" fillId="0" borderId="0" xfId="0" applyFont="1" applyFill="1" applyAlignment="1">
      <alignment wrapText="1"/>
    </xf>
    <xf numFmtId="0" fontId="2" fillId="0" borderId="1" xfId="0" applyFont="1" applyBorder="1" applyAlignment="1">
      <alignment wrapText="1"/>
    </xf>
    <xf numFmtId="0" fontId="5" fillId="0" borderId="0" xfId="0" applyFont="1"/>
    <xf numFmtId="42" fontId="3" fillId="0" borderId="0" xfId="2" applyNumberFormat="1" applyFont="1" applyFill="1"/>
    <xf numFmtId="0" fontId="7" fillId="0" borderId="0" xfId="0" applyFont="1" applyFill="1" applyAlignment="1">
      <alignment wrapText="1"/>
    </xf>
    <xf numFmtId="0" fontId="0" fillId="0" borderId="0" xfId="0" applyAlignment="1">
      <alignment wrapText="1"/>
    </xf>
    <xf numFmtId="164" fontId="3" fillId="0" borderId="0" xfId="2" applyNumberFormat="1" applyFont="1" applyFill="1" applyAlignment="1"/>
    <xf numFmtId="164" fontId="3" fillId="0" borderId="0" xfId="0" applyNumberFormat="1" applyFont="1" applyFill="1"/>
    <xf numFmtId="164" fontId="6" fillId="0" borderId="2" xfId="0" applyNumberFormat="1" applyFont="1" applyBorder="1"/>
    <xf numFmtId="164" fontId="2" fillId="0" borderId="2" xfId="0" applyNumberFormat="1" applyFont="1" applyBorder="1" applyAlignment="1"/>
    <xf numFmtId="164" fontId="6" fillId="0" borderId="2" xfId="2" applyNumberFormat="1" applyFont="1" applyBorder="1"/>
    <xf numFmtId="164" fontId="7" fillId="0" borderId="0" xfId="2" applyNumberFormat="1" applyFont="1" applyFill="1" applyAlignment="1"/>
    <xf numFmtId="42" fontId="7" fillId="0" borderId="0" xfId="2" applyNumberFormat="1" applyFont="1" applyFill="1"/>
    <xf numFmtId="0" fontId="8" fillId="0" borderId="0" xfId="0" applyFont="1"/>
    <xf numFmtId="0" fontId="3" fillId="0" borderId="0" xfId="0" applyFont="1" applyFill="1"/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center" wrapText="1"/>
    </xf>
    <xf numFmtId="0" fontId="6" fillId="0" borderId="3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11" fillId="0" borderId="0" xfId="0" applyFont="1"/>
    <xf numFmtId="0" fontId="3" fillId="0" borderId="0" xfId="0" applyFont="1" applyFill="1" applyBorder="1" applyAlignment="1">
      <alignment wrapText="1"/>
    </xf>
    <xf numFmtId="0" fontId="3" fillId="0" borderId="0" xfId="0" applyFont="1" applyFill="1" applyAlignment="1">
      <alignment wrapText="1"/>
    </xf>
    <xf numFmtId="0" fontId="9" fillId="0" borderId="0" xfId="0" applyFont="1"/>
    <xf numFmtId="0" fontId="13" fillId="0" borderId="3" xfId="0" applyFont="1" applyBorder="1" applyAlignment="1">
      <alignment horizontal="center" wrapText="1"/>
    </xf>
    <xf numFmtId="9" fontId="7" fillId="0" borderId="0" xfId="1" applyFont="1" applyFill="1" applyAlignment="1">
      <alignment horizontal="right"/>
    </xf>
    <xf numFmtId="6" fontId="13" fillId="0" borderId="2" xfId="0" applyNumberFormat="1" applyFont="1" applyBorder="1" applyAlignment="1">
      <alignment horizontal="right"/>
    </xf>
    <xf numFmtId="0" fontId="14" fillId="0" borderId="0" xfId="0" applyFont="1"/>
    <xf numFmtId="0" fontId="15" fillId="0" borderId="0" xfId="0" applyFont="1"/>
    <xf numFmtId="0" fontId="16" fillId="0" borderId="0" xfId="0" applyFont="1"/>
    <xf numFmtId="0" fontId="0" fillId="0" borderId="0" xfId="0" applyAlignment="1"/>
    <xf numFmtId="0" fontId="7" fillId="0" borderId="4" xfId="0" applyFont="1" applyFill="1" applyBorder="1" applyAlignment="1">
      <alignment wrapText="1"/>
    </xf>
    <xf numFmtId="0" fontId="0" fillId="0" borderId="0" xfId="0" applyFill="1"/>
  </cellXfs>
  <cellStyles count="4">
    <cellStyle name="Currency" xfId="2" builtinId="4"/>
    <cellStyle name="Normal" xfId="0" builtinId="0"/>
    <cellStyle name="Normal 2" xfId="3" xr:uid="{00000000-0005-0000-0000-000002000000}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1"/>
  <sheetViews>
    <sheetView tabSelected="1" view="pageLayout" zoomScaleNormal="100" workbookViewId="0">
      <selection activeCell="C10" sqref="C10"/>
    </sheetView>
  </sheetViews>
  <sheetFormatPr defaultRowHeight="15" x14ac:dyDescent="0.25"/>
  <cols>
    <col min="1" max="1" width="40.42578125" customWidth="1"/>
    <col min="2" max="2" width="18" customWidth="1"/>
    <col min="3" max="3" width="14.5703125" style="29" customWidth="1"/>
    <col min="4" max="4" width="18.5703125" customWidth="1"/>
    <col min="5" max="5" width="17.5703125" customWidth="1"/>
    <col min="6" max="6" width="16.85546875" customWidth="1"/>
    <col min="7" max="7" width="14.5703125" customWidth="1"/>
  </cols>
  <sheetData>
    <row r="1" spans="1:27" ht="53.25" customHeight="1" x14ac:dyDescent="0.25">
      <c r="A1" s="17" t="s">
        <v>0</v>
      </c>
      <c r="B1" s="18" t="s">
        <v>34</v>
      </c>
      <c r="C1" s="25" t="s">
        <v>13</v>
      </c>
      <c r="D1" s="19" t="s">
        <v>35</v>
      </c>
      <c r="E1" s="19" t="s">
        <v>27</v>
      </c>
      <c r="F1" s="21"/>
      <c r="G1" s="1"/>
      <c r="H1" s="1"/>
      <c r="K1" s="1"/>
    </row>
    <row r="2" spans="1:27" x14ac:dyDescent="0.25">
      <c r="A2" s="6" t="s">
        <v>12</v>
      </c>
      <c r="B2" s="8">
        <v>7070</v>
      </c>
      <c r="C2" s="26">
        <v>0.69</v>
      </c>
      <c r="D2" s="8">
        <f>B2*C2</f>
        <v>4878.2999999999993</v>
      </c>
      <c r="E2" s="5">
        <f>D2/2</f>
        <v>2439.1499999999996</v>
      </c>
      <c r="F2" s="1"/>
    </row>
    <row r="3" spans="1:27" ht="15" customHeight="1" x14ac:dyDescent="0.25">
      <c r="A3" s="6" t="s">
        <v>37</v>
      </c>
      <c r="B3" s="8">
        <v>15000</v>
      </c>
      <c r="C3" s="26">
        <v>0.69</v>
      </c>
      <c r="D3" s="8">
        <f>B3*C3</f>
        <v>10350</v>
      </c>
      <c r="E3" s="5">
        <f t="shared" ref="E3:E34" si="0">D3/2</f>
        <v>5175</v>
      </c>
      <c r="T3" s="7"/>
      <c r="U3" s="7"/>
      <c r="V3" s="7"/>
      <c r="W3" s="7"/>
      <c r="X3" s="7"/>
      <c r="Y3" s="7"/>
      <c r="Z3" s="7"/>
      <c r="AA3" s="7"/>
    </row>
    <row r="4" spans="1:27" ht="15" customHeight="1" x14ac:dyDescent="0.25">
      <c r="A4" s="2" t="s">
        <v>2</v>
      </c>
      <c r="B4" s="9">
        <v>40000</v>
      </c>
      <c r="C4" s="26">
        <v>0.69</v>
      </c>
      <c r="D4" s="8">
        <f t="shared" ref="D4:D34" si="1">B4*C4</f>
        <v>27599.999999999996</v>
      </c>
      <c r="E4" s="5">
        <f t="shared" si="0"/>
        <v>13799.999999999998</v>
      </c>
      <c r="F4" s="1"/>
      <c r="G4" s="20"/>
      <c r="H4" s="20"/>
      <c r="I4" s="20"/>
      <c r="T4" s="7"/>
      <c r="U4" s="7"/>
      <c r="V4" s="7"/>
      <c r="W4" s="7"/>
      <c r="X4" s="7"/>
      <c r="Y4" s="7"/>
      <c r="Z4" s="7"/>
      <c r="AA4" s="7"/>
    </row>
    <row r="5" spans="1:27" x14ac:dyDescent="0.25">
      <c r="A5" s="22" t="s">
        <v>21</v>
      </c>
      <c r="B5" s="8">
        <v>100</v>
      </c>
      <c r="C5" s="26">
        <v>1</v>
      </c>
      <c r="D5" s="8">
        <f t="shared" si="1"/>
        <v>100</v>
      </c>
      <c r="E5" s="5">
        <f t="shared" si="0"/>
        <v>50</v>
      </c>
      <c r="F5" s="1"/>
      <c r="G5" s="7"/>
      <c r="H5" s="7"/>
      <c r="I5" s="7"/>
      <c r="T5" s="7"/>
      <c r="U5" s="7"/>
      <c r="V5" s="7"/>
      <c r="W5" s="7"/>
      <c r="X5" s="7"/>
      <c r="Y5" s="7"/>
      <c r="Z5" s="7"/>
      <c r="AA5" s="7"/>
    </row>
    <row r="6" spans="1:27" x14ac:dyDescent="0.25">
      <c r="A6" s="23" t="s">
        <v>18</v>
      </c>
      <c r="B6" s="8">
        <v>100</v>
      </c>
      <c r="C6" s="26">
        <v>1</v>
      </c>
      <c r="D6" s="8">
        <f t="shared" si="1"/>
        <v>100</v>
      </c>
      <c r="E6" s="5">
        <f t="shared" si="0"/>
        <v>50</v>
      </c>
      <c r="F6" s="1"/>
      <c r="G6" s="1"/>
      <c r="T6" s="7"/>
      <c r="U6" s="7"/>
      <c r="V6" s="7"/>
      <c r="W6" s="7"/>
      <c r="X6" s="7"/>
      <c r="Y6" s="7"/>
      <c r="Z6" s="7"/>
      <c r="AA6" s="7"/>
    </row>
    <row r="7" spans="1:27" x14ac:dyDescent="0.25">
      <c r="A7" s="2" t="s">
        <v>14</v>
      </c>
      <c r="B7" s="8">
        <v>625</v>
      </c>
      <c r="C7" s="26">
        <v>1</v>
      </c>
      <c r="D7" s="8">
        <f t="shared" si="1"/>
        <v>625</v>
      </c>
      <c r="E7" s="5">
        <f t="shared" si="0"/>
        <v>312.5</v>
      </c>
      <c r="F7" s="1"/>
    </row>
    <row r="8" spans="1:27" x14ac:dyDescent="0.25">
      <c r="A8" s="2" t="s">
        <v>29</v>
      </c>
      <c r="B8" s="8">
        <v>500</v>
      </c>
      <c r="C8" s="26">
        <v>0.69</v>
      </c>
      <c r="D8" s="8">
        <f t="shared" si="1"/>
        <v>345</v>
      </c>
      <c r="E8" s="5">
        <f t="shared" si="0"/>
        <v>172.5</v>
      </c>
      <c r="F8" s="1"/>
      <c r="H8" s="31"/>
    </row>
    <row r="9" spans="1:27" ht="15" customHeight="1" x14ac:dyDescent="0.25">
      <c r="A9" s="2" t="s">
        <v>19</v>
      </c>
      <c r="B9" s="8">
        <v>200</v>
      </c>
      <c r="C9" s="26">
        <v>1</v>
      </c>
      <c r="D9" s="8">
        <f t="shared" si="1"/>
        <v>200</v>
      </c>
      <c r="E9" s="5">
        <f t="shared" si="0"/>
        <v>100</v>
      </c>
      <c r="F9" s="1"/>
    </row>
    <row r="10" spans="1:27" x14ac:dyDescent="0.25">
      <c r="A10" s="2" t="s">
        <v>5</v>
      </c>
      <c r="B10" s="8">
        <v>2000</v>
      </c>
      <c r="C10" s="26">
        <v>1</v>
      </c>
      <c r="D10" s="8">
        <f t="shared" si="1"/>
        <v>2000</v>
      </c>
      <c r="E10" s="5">
        <f t="shared" si="0"/>
        <v>1000</v>
      </c>
      <c r="F10" s="1"/>
      <c r="G10" s="1"/>
      <c r="H10" s="1"/>
      <c r="I10" s="1"/>
      <c r="J10" s="1"/>
      <c r="K10" s="1"/>
    </row>
    <row r="11" spans="1:27" x14ac:dyDescent="0.25">
      <c r="A11" s="6" t="s">
        <v>25</v>
      </c>
      <c r="B11" s="13">
        <v>500</v>
      </c>
      <c r="C11" s="26">
        <v>0.69</v>
      </c>
      <c r="D11" s="13">
        <f t="shared" si="1"/>
        <v>345</v>
      </c>
      <c r="E11" s="14">
        <f t="shared" si="0"/>
        <v>172.5</v>
      </c>
      <c r="F11" s="1"/>
      <c r="G11" s="1"/>
      <c r="H11" s="1"/>
      <c r="I11" s="1"/>
      <c r="J11" s="1"/>
      <c r="K11" s="1"/>
    </row>
    <row r="12" spans="1:27" x14ac:dyDescent="0.25">
      <c r="A12" s="6" t="s">
        <v>33</v>
      </c>
      <c r="B12" s="13">
        <v>250</v>
      </c>
      <c r="C12" s="26">
        <v>0.69</v>
      </c>
      <c r="D12" s="13">
        <f t="shared" si="1"/>
        <v>172.5</v>
      </c>
      <c r="E12" s="14">
        <f t="shared" si="0"/>
        <v>86.25</v>
      </c>
      <c r="F12" s="1"/>
      <c r="G12" s="1"/>
      <c r="H12" s="1"/>
      <c r="I12" s="1"/>
      <c r="J12" s="1"/>
      <c r="K12" s="1"/>
    </row>
    <row r="13" spans="1:27" ht="15.75" x14ac:dyDescent="0.25">
      <c r="A13" s="2" t="s">
        <v>39</v>
      </c>
      <c r="B13" s="8">
        <v>16500</v>
      </c>
      <c r="C13" s="26">
        <v>0.69</v>
      </c>
      <c r="D13" s="8">
        <f t="shared" si="1"/>
        <v>11385</v>
      </c>
      <c r="E13" s="5">
        <f t="shared" si="0"/>
        <v>5692.5</v>
      </c>
      <c r="F13" s="1"/>
      <c r="G13" s="1"/>
      <c r="H13" s="1"/>
      <c r="I13" s="1"/>
      <c r="J13" s="1"/>
      <c r="K13" s="1"/>
    </row>
    <row r="14" spans="1:27" x14ac:dyDescent="0.25">
      <c r="A14" s="2" t="s">
        <v>10</v>
      </c>
      <c r="B14" s="8">
        <v>3000</v>
      </c>
      <c r="C14" s="26">
        <v>0.69</v>
      </c>
      <c r="D14" s="8">
        <f t="shared" si="1"/>
        <v>2070</v>
      </c>
      <c r="E14" s="5">
        <f t="shared" si="0"/>
        <v>1035</v>
      </c>
      <c r="F14" s="1"/>
      <c r="G14" s="1"/>
      <c r="H14" s="1"/>
      <c r="I14" s="1"/>
      <c r="J14" s="1"/>
      <c r="K14" s="1"/>
    </row>
    <row r="15" spans="1:27" x14ac:dyDescent="0.25">
      <c r="A15" s="6" t="s">
        <v>24</v>
      </c>
      <c r="B15" s="13">
        <v>2413</v>
      </c>
      <c r="C15" s="26">
        <v>0.69</v>
      </c>
      <c r="D15" s="13">
        <f t="shared" si="1"/>
        <v>1664.9699999999998</v>
      </c>
      <c r="E15" s="14">
        <f t="shared" si="0"/>
        <v>832.4849999999999</v>
      </c>
      <c r="F15" s="1"/>
      <c r="G15" s="1"/>
      <c r="H15" s="1"/>
      <c r="I15" s="1"/>
      <c r="J15" s="1"/>
      <c r="K15" s="1"/>
    </row>
    <row r="16" spans="1:27" x14ac:dyDescent="0.25">
      <c r="A16" s="6" t="s">
        <v>31</v>
      </c>
      <c r="B16" s="13">
        <v>500</v>
      </c>
      <c r="C16" s="26">
        <v>1</v>
      </c>
      <c r="D16" s="13">
        <f t="shared" si="1"/>
        <v>500</v>
      </c>
      <c r="E16" s="14">
        <f t="shared" si="0"/>
        <v>250</v>
      </c>
      <c r="F16" s="1"/>
      <c r="G16" s="1"/>
      <c r="H16" s="1"/>
      <c r="I16" s="1"/>
      <c r="J16" s="1"/>
      <c r="K16" s="1"/>
    </row>
    <row r="17" spans="1:11" x14ac:dyDescent="0.25">
      <c r="A17" s="2" t="s">
        <v>17</v>
      </c>
      <c r="B17" s="8">
        <v>100</v>
      </c>
      <c r="C17" s="26">
        <v>1</v>
      </c>
      <c r="D17" s="8">
        <f t="shared" si="1"/>
        <v>100</v>
      </c>
      <c r="E17" s="5">
        <f t="shared" si="0"/>
        <v>50</v>
      </c>
      <c r="F17" s="1"/>
      <c r="G17" s="1"/>
      <c r="H17" s="1"/>
      <c r="I17" s="1"/>
      <c r="J17" s="1"/>
      <c r="K17" s="1"/>
    </row>
    <row r="18" spans="1:11" x14ac:dyDescent="0.25">
      <c r="A18" s="6" t="s">
        <v>22</v>
      </c>
      <c r="B18" s="8">
        <v>1000</v>
      </c>
      <c r="C18" s="26">
        <v>1</v>
      </c>
      <c r="D18" s="8">
        <f t="shared" si="1"/>
        <v>1000</v>
      </c>
      <c r="E18" s="5">
        <f t="shared" si="0"/>
        <v>500</v>
      </c>
      <c r="F18" s="1"/>
      <c r="G18" s="1"/>
      <c r="H18" s="1"/>
      <c r="I18" s="1"/>
      <c r="J18" s="1"/>
      <c r="K18" s="1"/>
    </row>
    <row r="19" spans="1:11" x14ac:dyDescent="0.25">
      <c r="A19" s="2" t="s">
        <v>8</v>
      </c>
      <c r="B19" s="8">
        <v>2635</v>
      </c>
      <c r="C19" s="26">
        <v>0.69</v>
      </c>
      <c r="D19" s="8">
        <f t="shared" si="1"/>
        <v>1818.1499999999999</v>
      </c>
      <c r="E19" s="5">
        <f t="shared" si="0"/>
        <v>909.07499999999993</v>
      </c>
      <c r="F19" s="1"/>
      <c r="G19" s="1"/>
      <c r="H19" s="1"/>
      <c r="I19" s="1"/>
      <c r="J19" s="1"/>
      <c r="K19" s="1"/>
    </row>
    <row r="20" spans="1:11" x14ac:dyDescent="0.25">
      <c r="A20" s="6" t="s">
        <v>6</v>
      </c>
      <c r="B20" s="8">
        <v>1191</v>
      </c>
      <c r="C20" s="26">
        <v>0.69</v>
      </c>
      <c r="D20" s="8">
        <f t="shared" si="1"/>
        <v>821.79</v>
      </c>
      <c r="E20" s="5">
        <f t="shared" si="0"/>
        <v>410.89499999999998</v>
      </c>
      <c r="F20" s="1"/>
      <c r="G20" s="1"/>
      <c r="H20" s="1"/>
      <c r="I20" s="1"/>
      <c r="J20" s="1"/>
      <c r="K20" s="1"/>
    </row>
    <row r="21" spans="1:11" x14ac:dyDescent="0.25">
      <c r="A21" s="6" t="s">
        <v>4</v>
      </c>
      <c r="B21" s="8">
        <v>250</v>
      </c>
      <c r="C21" s="26">
        <v>0.69</v>
      </c>
      <c r="D21" s="8">
        <f t="shared" si="1"/>
        <v>172.5</v>
      </c>
      <c r="E21" s="5">
        <f t="shared" si="0"/>
        <v>86.25</v>
      </c>
      <c r="F21" s="1"/>
      <c r="G21" s="1"/>
      <c r="H21" s="1"/>
      <c r="I21" s="1"/>
      <c r="J21" s="1"/>
      <c r="K21" s="1"/>
    </row>
    <row r="22" spans="1:11" x14ac:dyDescent="0.25">
      <c r="A22" s="2" t="s">
        <v>3</v>
      </c>
      <c r="B22" s="9">
        <v>150</v>
      </c>
      <c r="C22" s="26">
        <v>0.69</v>
      </c>
      <c r="D22" s="8">
        <f t="shared" si="1"/>
        <v>103.49999999999999</v>
      </c>
      <c r="E22" s="5">
        <f t="shared" si="0"/>
        <v>51.749999999999993</v>
      </c>
      <c r="F22" s="1"/>
      <c r="G22" s="1"/>
      <c r="H22" s="1"/>
      <c r="I22" s="1"/>
      <c r="J22" s="1"/>
      <c r="K22" s="1"/>
    </row>
    <row r="23" spans="1:11" x14ac:dyDescent="0.25">
      <c r="A23" s="6" t="s">
        <v>16</v>
      </c>
      <c r="B23" s="8">
        <v>350</v>
      </c>
      <c r="C23" s="26">
        <v>1</v>
      </c>
      <c r="D23" s="8">
        <f t="shared" si="1"/>
        <v>350</v>
      </c>
      <c r="E23" s="5">
        <f t="shared" si="0"/>
        <v>175</v>
      </c>
      <c r="F23" s="1"/>
      <c r="G23" s="1"/>
      <c r="H23" s="1"/>
      <c r="I23" s="1"/>
      <c r="J23" s="1"/>
      <c r="K23" s="1"/>
    </row>
    <row r="24" spans="1:11" x14ac:dyDescent="0.25">
      <c r="A24" s="2" t="s">
        <v>11</v>
      </c>
      <c r="B24" s="8">
        <v>150</v>
      </c>
      <c r="C24" s="26">
        <v>0.69</v>
      </c>
      <c r="D24" s="8">
        <f t="shared" si="1"/>
        <v>103.49999999999999</v>
      </c>
      <c r="E24" s="5">
        <f t="shared" si="0"/>
        <v>51.749999999999993</v>
      </c>
      <c r="F24" s="1"/>
      <c r="G24" s="1"/>
      <c r="H24" s="1"/>
      <c r="I24" s="1"/>
      <c r="J24" s="1"/>
      <c r="K24" s="1"/>
    </row>
    <row r="25" spans="1:11" x14ac:dyDescent="0.25">
      <c r="A25" s="6" t="s">
        <v>30</v>
      </c>
      <c r="B25" s="8">
        <v>250</v>
      </c>
      <c r="C25" s="26">
        <v>0.69</v>
      </c>
      <c r="D25" s="8">
        <f t="shared" si="1"/>
        <v>172.5</v>
      </c>
      <c r="E25" s="5">
        <f t="shared" si="0"/>
        <v>86.25</v>
      </c>
      <c r="F25" s="1"/>
      <c r="G25" s="1"/>
      <c r="H25" s="1"/>
      <c r="I25" s="1"/>
      <c r="J25" s="1"/>
      <c r="K25" s="1"/>
    </row>
    <row r="26" spans="1:11" s="33" customFormat="1" x14ac:dyDescent="0.25">
      <c r="A26" s="6" t="s">
        <v>7</v>
      </c>
      <c r="B26" s="8">
        <v>3216</v>
      </c>
      <c r="C26" s="26">
        <v>0.69</v>
      </c>
      <c r="D26" s="8">
        <f t="shared" si="1"/>
        <v>2219.04</v>
      </c>
      <c r="E26" s="5">
        <f t="shared" si="0"/>
        <v>1109.52</v>
      </c>
      <c r="F26" s="16"/>
      <c r="G26" s="16"/>
      <c r="H26" s="16"/>
      <c r="I26" s="16"/>
      <c r="J26" s="16"/>
      <c r="K26" s="16"/>
    </row>
    <row r="27" spans="1:11" x14ac:dyDescent="0.25">
      <c r="A27" s="6" t="s">
        <v>28</v>
      </c>
      <c r="B27" s="8">
        <v>5000</v>
      </c>
      <c r="C27" s="26">
        <v>0.69</v>
      </c>
      <c r="D27" s="8">
        <f t="shared" si="1"/>
        <v>3449.9999999999995</v>
      </c>
      <c r="E27" s="5">
        <f t="shared" si="0"/>
        <v>1724.9999999999998</v>
      </c>
      <c r="F27" s="1"/>
      <c r="G27" s="1"/>
      <c r="H27" s="1"/>
      <c r="I27" s="1"/>
      <c r="J27" s="1"/>
      <c r="K27" s="1"/>
    </row>
    <row r="28" spans="1:11" x14ac:dyDescent="0.25">
      <c r="A28" s="6" t="s">
        <v>36</v>
      </c>
      <c r="B28" s="8">
        <v>15000</v>
      </c>
      <c r="C28" s="26">
        <v>0.69</v>
      </c>
      <c r="D28" s="8">
        <f t="shared" si="1"/>
        <v>10350</v>
      </c>
      <c r="E28" s="5">
        <f t="shared" si="0"/>
        <v>5175</v>
      </c>
      <c r="F28" s="1"/>
      <c r="G28" s="1"/>
      <c r="H28" s="1"/>
      <c r="I28" s="1"/>
      <c r="J28" s="1"/>
      <c r="K28" s="1"/>
    </row>
    <row r="29" spans="1:11" x14ac:dyDescent="0.25">
      <c r="A29" s="2" t="s">
        <v>20</v>
      </c>
      <c r="B29" s="8">
        <v>50</v>
      </c>
      <c r="C29" s="26">
        <v>1</v>
      </c>
      <c r="D29" s="8">
        <f t="shared" si="1"/>
        <v>50</v>
      </c>
      <c r="E29" s="5">
        <f t="shared" si="0"/>
        <v>25</v>
      </c>
      <c r="F29" s="1"/>
      <c r="G29" s="1"/>
      <c r="H29" s="1"/>
      <c r="I29" s="1"/>
      <c r="J29" s="1"/>
      <c r="K29" s="1"/>
    </row>
    <row r="30" spans="1:11" x14ac:dyDescent="0.25">
      <c r="A30" s="6" t="s">
        <v>1</v>
      </c>
      <c r="B30" s="9">
        <v>80045</v>
      </c>
      <c r="C30" s="26">
        <v>0.69</v>
      </c>
      <c r="D30" s="8">
        <f t="shared" si="1"/>
        <v>55231.049999999996</v>
      </c>
      <c r="E30" s="5">
        <f t="shared" si="0"/>
        <v>27615.524999999998</v>
      </c>
      <c r="F30" s="16"/>
      <c r="G30" s="1"/>
      <c r="H30" s="1"/>
      <c r="I30" s="1"/>
      <c r="J30" s="1"/>
      <c r="K30" s="1"/>
    </row>
    <row r="31" spans="1:11" x14ac:dyDescent="0.25">
      <c r="A31" s="6" t="s">
        <v>15</v>
      </c>
      <c r="B31" s="8">
        <v>550</v>
      </c>
      <c r="C31" s="26">
        <v>1</v>
      </c>
      <c r="D31" s="8">
        <f t="shared" si="1"/>
        <v>550</v>
      </c>
      <c r="E31" s="5">
        <f t="shared" si="0"/>
        <v>275</v>
      </c>
      <c r="F31" s="16"/>
      <c r="G31" s="16"/>
      <c r="H31" s="16"/>
      <c r="I31" s="16"/>
      <c r="J31" s="1"/>
      <c r="K31" s="1"/>
    </row>
    <row r="32" spans="1:11" x14ac:dyDescent="0.25">
      <c r="A32" s="6" t="s">
        <v>32</v>
      </c>
      <c r="B32" s="13">
        <v>705</v>
      </c>
      <c r="C32" s="26">
        <v>0.69</v>
      </c>
      <c r="D32" s="13">
        <f t="shared" si="1"/>
        <v>486.45</v>
      </c>
      <c r="E32" s="14">
        <f t="shared" si="0"/>
        <v>243.22499999999999</v>
      </c>
      <c r="F32" s="1"/>
      <c r="G32" s="1"/>
      <c r="H32" s="1"/>
      <c r="I32" s="1"/>
      <c r="J32" s="1"/>
      <c r="K32" s="1"/>
    </row>
    <row r="33" spans="1:11" x14ac:dyDescent="0.25">
      <c r="A33" s="6" t="s">
        <v>23</v>
      </c>
      <c r="B33" s="13">
        <v>1000</v>
      </c>
      <c r="C33" s="26">
        <v>0.69</v>
      </c>
      <c r="D33" s="13">
        <f t="shared" si="1"/>
        <v>690</v>
      </c>
      <c r="E33" s="14">
        <f t="shared" si="0"/>
        <v>345</v>
      </c>
      <c r="F33" s="1"/>
      <c r="G33" s="1"/>
      <c r="H33" s="1"/>
      <c r="I33" s="1"/>
      <c r="J33" s="1"/>
      <c r="K33" s="1"/>
    </row>
    <row r="34" spans="1:11" ht="15.75" thickBot="1" x14ac:dyDescent="0.3">
      <c r="A34" s="32" t="s">
        <v>40</v>
      </c>
      <c r="B34" s="8">
        <v>15000</v>
      </c>
      <c r="C34" s="26">
        <v>1</v>
      </c>
      <c r="D34" s="8">
        <f t="shared" si="1"/>
        <v>15000</v>
      </c>
      <c r="E34" s="5">
        <f t="shared" si="0"/>
        <v>7500</v>
      </c>
      <c r="F34" s="1"/>
      <c r="G34" s="1"/>
      <c r="H34" s="1"/>
      <c r="I34" s="1"/>
      <c r="J34" s="1"/>
      <c r="K34" s="1"/>
    </row>
    <row r="35" spans="1:11" ht="15.75" thickBot="1" x14ac:dyDescent="0.3">
      <c r="A35" s="3" t="s">
        <v>9</v>
      </c>
      <c r="B35" s="11">
        <f>SUM(B2:B34)</f>
        <v>215400</v>
      </c>
      <c r="C35" s="27"/>
      <c r="D35" s="12">
        <f>SUM(D2:D34)</f>
        <v>155004.25</v>
      </c>
      <c r="E35" s="10">
        <f>SUM(E2:E34)</f>
        <v>77502.125</v>
      </c>
      <c r="F35" s="1"/>
      <c r="G35" s="1"/>
      <c r="H35" s="1"/>
      <c r="I35" s="1"/>
      <c r="J35" s="1"/>
      <c r="K35" s="1"/>
    </row>
    <row r="36" spans="1:11" x14ac:dyDescent="0.25">
      <c r="A36" s="15" t="s">
        <v>26</v>
      </c>
      <c r="B36" s="15"/>
      <c r="C36" s="28"/>
      <c r="D36" s="15"/>
      <c r="E36" s="15"/>
      <c r="F36" s="15"/>
      <c r="G36" s="15"/>
      <c r="H36" s="1"/>
      <c r="I36" s="1"/>
      <c r="J36" s="1"/>
      <c r="K36" s="1"/>
    </row>
    <row r="37" spans="1:11" x14ac:dyDescent="0.25">
      <c r="A37" s="15" t="s">
        <v>38</v>
      </c>
      <c r="H37" s="15"/>
      <c r="I37" s="15"/>
      <c r="J37" s="1"/>
      <c r="K37" s="1"/>
    </row>
    <row r="38" spans="1:11" x14ac:dyDescent="0.25">
      <c r="A38" s="15"/>
      <c r="B38" s="15"/>
      <c r="C38" s="28"/>
      <c r="D38" s="15"/>
      <c r="E38" s="15"/>
      <c r="F38" s="15"/>
      <c r="G38" s="15"/>
      <c r="H38" s="15"/>
      <c r="I38" s="15"/>
      <c r="J38" s="1"/>
      <c r="K38" s="1"/>
    </row>
    <row r="39" spans="1:11" x14ac:dyDescent="0.25">
      <c r="A39" s="24"/>
      <c r="B39" s="4"/>
      <c r="C39" s="30"/>
      <c r="D39" s="4"/>
      <c r="E39" s="4"/>
      <c r="F39" s="4"/>
      <c r="G39" s="4"/>
      <c r="H39" s="4"/>
      <c r="I39" s="4"/>
      <c r="J39" s="4"/>
      <c r="K39" s="4"/>
    </row>
    <row r="40" spans="1:11" x14ac:dyDescent="0.25">
      <c r="G40" s="4"/>
      <c r="H40" s="4"/>
      <c r="I40" s="4"/>
      <c r="J40" s="4"/>
      <c r="K40" s="4"/>
    </row>
    <row r="41" spans="1:11" x14ac:dyDescent="0.25">
      <c r="F41" s="4"/>
    </row>
  </sheetData>
  <sortState xmlns:xlrd2="http://schemas.microsoft.com/office/spreadsheetml/2017/richdata2" ref="A2:E34">
    <sortCondition ref="A2:A34"/>
  </sortState>
  <pageMargins left="0.7" right="0.7" top="0.89166666666666672" bottom="0.75" header="0.3" footer="0.3"/>
  <pageSetup scale="80" orientation="landscape" r:id="rId1"/>
  <headerFooter>
    <oddHeader xml:space="preserve">&amp;L&amp;"-,Bold"&amp;10Docket EL24--012
Attachment A REVISED April 29, 2024
&amp;C&amp;"-,Bold"&amp;10 2024 Proposed Economic Development Budget 
NorthWestern Energy Electric Utility 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2024 Proposed Budget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Bonrud, Pam</dc:creator>
  <cp:lastModifiedBy>Lashley, Joy  (PUC)</cp:lastModifiedBy>
  <cp:lastPrinted>2020-04-24T19:28:15Z</cp:lastPrinted>
  <dcterms:created xsi:type="dcterms:W3CDTF">2013-03-25T19:19:00Z</dcterms:created>
  <dcterms:modified xsi:type="dcterms:W3CDTF">2024-04-29T15:52:27Z</dcterms:modified>
</cp:coreProperties>
</file>